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81653E09-BF2B-4474-BECE-2F255E80CC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3" l="1"/>
  <c r="I10" i="3"/>
  <c r="H10" i="3"/>
  <c r="G10" i="3"/>
  <c r="F10" i="3"/>
  <c r="E10" i="3"/>
  <c r="AG10" i="3" l="1"/>
  <c r="AE10" i="3"/>
  <c r="AD10" i="3"/>
  <c r="AC10" i="3"/>
  <c r="AB10" i="3"/>
  <c r="AA10" i="3"/>
  <c r="AS10" i="3" l="1"/>
  <c r="AQ10" i="3"/>
  <c r="AP10" i="3"/>
  <c r="AO10" i="3"/>
  <c r="AN10" i="3"/>
  <c r="AM10" i="3"/>
  <c r="K15" i="3"/>
  <c r="I15" i="3"/>
  <c r="G15" i="3"/>
  <c r="E15" i="3"/>
  <c r="W10" i="3"/>
  <c r="U10" i="3"/>
  <c r="T10" i="3"/>
  <c r="S10" i="3"/>
  <c r="R10" i="3"/>
  <c r="Q10" i="3"/>
  <c r="K14" i="3"/>
  <c r="K16" i="3" s="1"/>
  <c r="I14" i="3"/>
  <c r="H14" i="3"/>
  <c r="G14" i="3"/>
  <c r="G16" i="3" s="1"/>
  <c r="F14" i="3"/>
  <c r="E14" i="3"/>
  <c r="E16" i="3" s="1"/>
  <c r="O14" i="3" l="1"/>
  <c r="N14" i="3"/>
  <c r="L14" i="3"/>
  <c r="M14" i="3"/>
  <c r="F15" i="3"/>
  <c r="H15" i="3"/>
  <c r="H16" i="3" s="1"/>
  <c r="M16" i="3" s="1"/>
  <c r="I16" i="3"/>
  <c r="O15" i="3"/>
  <c r="J15" i="3"/>
  <c r="M15" i="3"/>
  <c r="AF10" i="3"/>
  <c r="N15" i="3" l="1"/>
  <c r="L15" i="3"/>
  <c r="F16" i="3"/>
  <c r="J16" i="3"/>
  <c r="O16" i="3"/>
  <c r="L16" i="3" l="1"/>
  <c r="N16" i="3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<sst xmlns="http://schemas.openxmlformats.org/spreadsheetml/2006/main" count="81" uniqueCount="33">
  <si>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</si>
  <si>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</si>
  <si>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</si>
  <si>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</si>
  <si>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</si>
  <si>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</si>
  <si>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</si>
  <si>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</si>
  <si>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</si>
  <si>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</si>
  <si>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</si>
  <si>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</si>
  <si>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</si>
  <si>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</si>
  <si>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</si>
  <si>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</si>
  <si>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</si>
  <si>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</si>
  <si>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</si>
  <si>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Timo Hollanti</t>
  </si>
  <si>
    <t>7.</t>
  </si>
  <si>
    <t>Ura  2</t>
  </si>
  <si>
    <t>20.5.2000   Kannus</t>
  </si>
  <si>
    <t>Ura = Kannuksen Ura  (1969),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</si>
  <si>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</si>
  <si>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</si>
  <si>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</si>
  <si>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</si>
  <si>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</si>
  <si>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</si>
  <si>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Ura</t>
  </si>
  <si>
    <t>12.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</si>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</sst>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19</v>
      </c>
      <c r="C1" s="2"/>
      <c r="D1" s="3"/>
      <c r="E1" s="4" t="s">
        <v>22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24</v>
      </c>
      <c r="M2" s="21"/>
      <c r="N2" s="21"/>
      <c r="O2" s="27"/>
      <c r="P2" s="6"/>
      <c r="Q2" s="17" t="s">
        <v>25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26</v>
      </c>
      <c r="AI2" s="21"/>
      <c r="AJ2" s="21"/>
      <c r="AK2" s="27"/>
      <c r="AL2" s="6"/>
      <c r="AM2" s="17" t="s">
        <v>25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>
        <v>2017</v>
      </c>
      <c r="Y4" s="12" t="s">
        <v>20</v>
      </c>
      <c r="Z4" s="1" t="s">
        <v>21</v>
      </c>
      <c r="AA4" s="12">
        <v>10</v>
      </c>
      <c r="AB4" s="12">
        <v>0</v>
      </c>
      <c r="AC4" s="12">
        <v>0</v>
      </c>
      <c r="AD4" s="12">
        <v>0</v>
      </c>
      <c r="AE4" s="12">
        <v>6</v>
      </c>
      <c r="AF4" s="64">
        <v>0.31569999999999998</v>
      </c>
      <c r="AG4" s="10">
        <v>19</v>
      </c>
      <c r="AH4" s="54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12">
        <v>2018</v>
      </c>
      <c r="Y5" s="12" t="s">
        <v>29</v>
      </c>
      <c r="Z5" s="1" t="s">
        <v>30</v>
      </c>
      <c r="AA5" s="12">
        <v>11</v>
      </c>
      <c r="AB5" s="12">
        <v>0</v>
      </c>
      <c r="AC5" s="12">
        <v>0</v>
      </c>
      <c r="AD5" s="12">
        <v>6</v>
      </c>
      <c r="AE5" s="12">
        <v>14</v>
      </c>
      <c r="AF5" s="64">
        <v>0.36840000000000001</v>
      </c>
      <c r="AG5" s="10">
        <v>38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2019</v>
      </c>
      <c r="C6" s="14" t="s">
        <v>31</v>
      </c>
      <c r="D6" s="1" t="s">
        <v>30</v>
      </c>
      <c r="E6" s="12">
        <v>1</v>
      </c>
      <c r="F6" s="12">
        <v>0</v>
      </c>
      <c r="G6" s="12">
        <v>0</v>
      </c>
      <c r="H6" s="13">
        <v>1</v>
      </c>
      <c r="I6" s="12">
        <v>0</v>
      </c>
      <c r="J6" s="31">
        <v>0</v>
      </c>
      <c r="K6" s="18">
        <v>0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8"/>
      <c r="X6" s="12">
        <v>2019</v>
      </c>
      <c r="Y6" s="12" t="s">
        <v>20</v>
      </c>
      <c r="Z6" s="1" t="s">
        <v>30</v>
      </c>
      <c r="AA6" s="12">
        <v>9</v>
      </c>
      <c r="AB6" s="12">
        <v>1</v>
      </c>
      <c r="AC6" s="12">
        <v>3</v>
      </c>
      <c r="AD6" s="12">
        <v>5</v>
      </c>
      <c r="AE6" s="12">
        <v>29</v>
      </c>
      <c r="AF6" s="64">
        <v>0.49149999999999999</v>
      </c>
      <c r="AG6" s="18">
        <v>59</v>
      </c>
      <c r="AH6" s="54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8"/>
      <c r="X7" s="12">
        <v>2020</v>
      </c>
      <c r="Y7" s="12" t="s">
        <v>20</v>
      </c>
      <c r="Z7" s="1" t="s">
        <v>21</v>
      </c>
      <c r="AA7" s="12">
        <v>7</v>
      </c>
      <c r="AB7" s="12">
        <v>1</v>
      </c>
      <c r="AC7" s="12">
        <v>0</v>
      </c>
      <c r="AD7" s="12">
        <v>9</v>
      </c>
      <c r="AE7" s="12">
        <v>30</v>
      </c>
      <c r="AF7" s="31">
        <v>0.56599999999999995</v>
      </c>
      <c r="AG7" s="18">
        <v>53</v>
      </c>
      <c r="AH7" s="40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8"/>
      <c r="X8" s="65">
        <v>2022</v>
      </c>
      <c r="Y8" s="65" t="s">
        <v>20</v>
      </c>
      <c r="Z8" s="66" t="s">
        <v>21</v>
      </c>
      <c r="AA8" s="65">
        <v>18</v>
      </c>
      <c r="AB8" s="65">
        <v>0</v>
      </c>
      <c r="AC8" s="65">
        <v>5</v>
      </c>
      <c r="AD8" s="65">
        <v>21</v>
      </c>
      <c r="AE8" s="65">
        <v>63</v>
      </c>
      <c r="AF8" s="67">
        <v>0.51219999999999999</v>
      </c>
      <c r="AG8" s="68">
        <v>123</v>
      </c>
      <c r="AH8" s="54"/>
      <c r="AI8" s="7"/>
      <c r="AJ8" s="7"/>
      <c r="AK8" s="7"/>
      <c r="AL8" s="10"/>
      <c r="AM8" s="12"/>
      <c r="AN8" s="12"/>
      <c r="AO8" s="13"/>
      <c r="AP8" s="12"/>
      <c r="AQ8" s="12"/>
      <c r="AR8" s="13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8"/>
      <c r="X9" s="12">
        <v>2023</v>
      </c>
      <c r="Y9" s="12" t="s">
        <v>32</v>
      </c>
      <c r="Z9" s="1" t="s">
        <v>21</v>
      </c>
      <c r="AA9" s="12">
        <v>16</v>
      </c>
      <c r="AB9" s="12">
        <v>0</v>
      </c>
      <c r="AC9" s="12">
        <v>3</v>
      </c>
      <c r="AD9" s="12">
        <v>5</v>
      </c>
      <c r="AE9" s="12">
        <v>40</v>
      </c>
      <c r="AF9" s="64">
        <v>0.5</v>
      </c>
      <c r="AG9" s="10">
        <v>80</v>
      </c>
      <c r="AH9" s="54"/>
      <c r="AI9" s="7"/>
      <c r="AJ9" s="7"/>
      <c r="AK9" s="7"/>
      <c r="AL9" s="10"/>
      <c r="AM9" s="1"/>
      <c r="AN9" s="1"/>
      <c r="AO9" s="1"/>
      <c r="AP9" s="1"/>
      <c r="AQ9" s="1"/>
      <c r="AR9" s="51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5">
        <f>SUM(E6:E9)</f>
        <v>1</v>
      </c>
      <c r="F10" s="35">
        <f t="shared" ref="F10:K10" si="0">SUM(F6:F9)</f>
        <v>0</v>
      </c>
      <c r="G10" s="35">
        <f t="shared" si="0"/>
        <v>0</v>
      </c>
      <c r="H10" s="35">
        <f t="shared" si="0"/>
        <v>1</v>
      </c>
      <c r="I10" s="35">
        <f t="shared" si="0"/>
        <v>0</v>
      </c>
      <c r="J10" s="36">
        <v>0</v>
      </c>
      <c r="K10" s="20">
        <f t="shared" si="0"/>
        <v>0</v>
      </c>
      <c r="L10" s="17"/>
      <c r="M10" s="28"/>
      <c r="N10" s="41"/>
      <c r="O10" s="42"/>
      <c r="P10" s="10"/>
      <c r="Q10" s="35">
        <f>SUM(Q9:Q9)</f>
        <v>0</v>
      </c>
      <c r="R10" s="35">
        <f>SUM(R9:R9)</f>
        <v>0</v>
      </c>
      <c r="S10" s="35">
        <f>SUM(S9:S9)</f>
        <v>0</v>
      </c>
      <c r="T10" s="35">
        <f>SUM(T9:T9)</f>
        <v>0</v>
      </c>
      <c r="U10" s="35">
        <f>SUM(U9:U9)</f>
        <v>0</v>
      </c>
      <c r="V10" s="15">
        <v>0</v>
      </c>
      <c r="W10" s="20">
        <f>SUM(W9:W9)</f>
        <v>0</v>
      </c>
      <c r="X10" s="54" t="s">
        <v>13</v>
      </c>
      <c r="Y10" s="11"/>
      <c r="Z10" s="9"/>
      <c r="AA10" s="35">
        <f>SUM(AA4:AA9)</f>
        <v>71</v>
      </c>
      <c r="AB10" s="35">
        <f t="shared" ref="AB10:AG10" si="1">SUM(AB4:AB9)</f>
        <v>2</v>
      </c>
      <c r="AC10" s="35">
        <f t="shared" si="1"/>
        <v>11</v>
      </c>
      <c r="AD10" s="35">
        <f t="shared" si="1"/>
        <v>46</v>
      </c>
      <c r="AE10" s="35">
        <f t="shared" si="1"/>
        <v>182</v>
      </c>
      <c r="AF10" s="36">
        <f>PRODUCT(AE10/AG10)</f>
        <v>0.489247311827957</v>
      </c>
      <c r="AG10" s="20">
        <f t="shared" si="1"/>
        <v>372</v>
      </c>
      <c r="AH10" s="17"/>
      <c r="AI10" s="28"/>
      <c r="AJ10" s="41"/>
      <c r="AK10" s="42"/>
      <c r="AL10" s="10"/>
      <c r="AM10" s="35">
        <f>SUM(AM9:AM9)</f>
        <v>0</v>
      </c>
      <c r="AN10" s="35">
        <f>SUM(AN9:AN9)</f>
        <v>0</v>
      </c>
      <c r="AO10" s="35">
        <f>SUM(AO9:AO9)</f>
        <v>0</v>
      </c>
      <c r="AP10" s="35">
        <f>SUM(AP9:AP9)</f>
        <v>0</v>
      </c>
      <c r="AQ10" s="35">
        <f>SUM(AQ9:AQ9)</f>
        <v>0</v>
      </c>
      <c r="AR10" s="15">
        <v>0</v>
      </c>
      <c r="AS10" s="38">
        <f>SUM(AS9:AS9)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7"/>
      <c r="K11" s="18"/>
      <c r="L11" s="10"/>
      <c r="M11" s="10"/>
      <c r="N11" s="10"/>
      <c r="O11" s="10"/>
      <c r="P11" s="16"/>
      <c r="Q11" s="16"/>
      <c r="R11" s="16"/>
      <c r="S11" s="16"/>
      <c r="T11" s="16"/>
      <c r="U11" s="10"/>
      <c r="V11" s="10"/>
      <c r="W11" s="18"/>
      <c r="X11" s="16"/>
      <c r="Y11" s="16"/>
      <c r="Z11" s="16"/>
      <c r="AA11" s="16"/>
      <c r="AB11" s="16"/>
      <c r="AC11" s="16"/>
      <c r="AD11" s="16"/>
      <c r="AE11" s="16"/>
      <c r="AF11" s="37"/>
      <c r="AG11" s="18"/>
      <c r="AH11" s="10"/>
      <c r="AI11" s="10"/>
      <c r="AJ11" s="10"/>
      <c r="AK11" s="10"/>
      <c r="AL11" s="16"/>
      <c r="AM11" s="16"/>
      <c r="AN11" s="16"/>
      <c r="AO11" s="16"/>
      <c r="AP11" s="16"/>
      <c r="AQ11" s="10"/>
      <c r="AR11" s="10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27</v>
      </c>
      <c r="O12" s="7" t="s">
        <v>28</v>
      </c>
      <c r="Q12" s="16"/>
      <c r="R12" s="16" t="s">
        <v>10</v>
      </c>
      <c r="S12" s="16"/>
      <c r="T12" s="53" t="s">
        <v>23</v>
      </c>
      <c r="U12" s="10"/>
      <c r="V12" s="18"/>
      <c r="W12" s="18"/>
      <c r="X12" s="18"/>
      <c r="Y12" s="18"/>
      <c r="Z12" s="18"/>
      <c r="AA12" s="18"/>
      <c r="AB12" s="18"/>
      <c r="AC12" s="16"/>
      <c r="AD12" s="16"/>
      <c r="AE12" s="16"/>
      <c r="AF12" s="16"/>
      <c r="AG12" s="16"/>
      <c r="AH12" s="16"/>
      <c r="AI12" s="16"/>
      <c r="AJ12" s="16"/>
      <c r="AK12" s="16"/>
      <c r="AM12" s="18"/>
      <c r="AN12" s="18"/>
      <c r="AO12" s="18"/>
      <c r="AP12" s="18"/>
      <c r="AQ12" s="18"/>
      <c r="AR12" s="18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63">
        <v>0</v>
      </c>
      <c r="K13" s="16"/>
      <c r="L13" s="52">
        <v>0</v>
      </c>
      <c r="M13" s="52">
        <v>0</v>
      </c>
      <c r="N13" s="52">
        <v>0</v>
      </c>
      <c r="O13" s="52">
        <v>0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2" t="s">
        <v>11</v>
      </c>
      <c r="C14" s="33"/>
      <c r="D14" s="34"/>
      <c r="E14" s="46">
        <f>PRODUCT(E10+Q10)</f>
        <v>1</v>
      </c>
      <c r="F14" s="46">
        <f>PRODUCT(F10+R10)</f>
        <v>0</v>
      </c>
      <c r="G14" s="46">
        <f>PRODUCT(G10+S10)</f>
        <v>0</v>
      </c>
      <c r="H14" s="46">
        <f>PRODUCT(H10+T10)</f>
        <v>1</v>
      </c>
      <c r="I14" s="46">
        <f>PRODUCT(I10+U10)</f>
        <v>0</v>
      </c>
      <c r="J14" s="63">
        <v>0</v>
      </c>
      <c r="K14" s="16">
        <f>PRODUCT(K10+W10)</f>
        <v>0</v>
      </c>
      <c r="L14" s="52">
        <f>PRODUCT((F14+G14)/E14)</f>
        <v>0</v>
      </c>
      <c r="M14" s="52">
        <f>PRODUCT(H14/E14)</f>
        <v>1</v>
      </c>
      <c r="N14" s="52">
        <f>PRODUCT((F14+G14+H14)/E14)</f>
        <v>1</v>
      </c>
      <c r="O14" s="52">
        <f>PRODUCT(I14/E14)</f>
        <v>0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9" t="s">
        <v>12</v>
      </c>
      <c r="C15" s="30"/>
      <c r="D15" s="29"/>
      <c r="E15" s="46">
        <f>PRODUCT(AA10+AM10)</f>
        <v>71</v>
      </c>
      <c r="F15" s="46">
        <f>PRODUCT(AB10+AN10)</f>
        <v>2</v>
      </c>
      <c r="G15" s="46">
        <f>PRODUCT(AC10+AO10)</f>
        <v>11</v>
      </c>
      <c r="H15" s="46">
        <f>PRODUCT(AD10+AP10)</f>
        <v>46</v>
      </c>
      <c r="I15" s="46">
        <f>PRODUCT(AE10+AQ10)</f>
        <v>182</v>
      </c>
      <c r="J15" s="63">
        <f>PRODUCT(I15/K15)</f>
        <v>0.489247311827957</v>
      </c>
      <c r="K15" s="10">
        <f>PRODUCT(AG10+AS10)</f>
        <v>372</v>
      </c>
      <c r="L15" s="52">
        <f>PRODUCT((F15+G15)/E15)</f>
        <v>0.18309859154929578</v>
      </c>
      <c r="M15" s="52">
        <f>PRODUCT(H15/E15)</f>
        <v>0.647887323943662</v>
      </c>
      <c r="N15" s="52">
        <f>PRODUCT((F15+G15+H15)/E15)</f>
        <v>0.83098591549295775</v>
      </c>
      <c r="O15" s="52">
        <f>PRODUCT(I15/E15)</f>
        <v>2.563380281690141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72</v>
      </c>
      <c r="F16" s="46">
        <f t="shared" ref="F16:I16" si="2">SUM(F13:F15)</f>
        <v>2</v>
      </c>
      <c r="G16" s="46">
        <f t="shared" si="2"/>
        <v>11</v>
      </c>
      <c r="H16" s="46">
        <f t="shared" si="2"/>
        <v>47</v>
      </c>
      <c r="I16" s="46">
        <f t="shared" si="2"/>
        <v>182</v>
      </c>
      <c r="J16" s="63">
        <f>PRODUCT(I16/K16)</f>
        <v>0.489247311827957</v>
      </c>
      <c r="K16" s="16">
        <f>SUM(K13:K15)</f>
        <v>372</v>
      </c>
      <c r="L16" s="52">
        <f>PRODUCT((F16+G16)/E16)</f>
        <v>0.18055555555555555</v>
      </c>
      <c r="M16" s="52">
        <f>PRODUCT(H16/E16)</f>
        <v>0.65277777777777779</v>
      </c>
      <c r="N16" s="52">
        <f>PRODUCT((F16+G16+H16)/E16)</f>
        <v>0.83333333333333337</v>
      </c>
      <c r="O16" s="52">
        <f>PRODUCT(I16/E16)</f>
        <v>2.5277777777777777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sortState xmlns:xlrd2="http://schemas.microsoft.com/office/spreadsheetml/2017/richdata2" ref="X8:AI9">
    <sortCondition ref="X8: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2023-09-03T07:21:59Z</dcterms:modified>
</cp:coreProperties>
</file>